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05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L5" i="1" l="1"/>
  <c r="K5" i="1"/>
  <c r="J5" i="1"/>
</calcChain>
</file>

<file path=xl/sharedStrings.xml><?xml version="1.0" encoding="utf-8"?>
<sst xmlns="http://schemas.openxmlformats.org/spreadsheetml/2006/main" count="47" uniqueCount="41">
  <si>
    <t>LP.</t>
  </si>
  <si>
    <t>Odbiorca końcowy</t>
  </si>
  <si>
    <t>Regon</t>
  </si>
  <si>
    <t>NIP</t>
  </si>
  <si>
    <t>Nazwa i adres punktu pomiarowego  adres: ulica, numer, numer domu, kod pocztowy, poczta, miasto</t>
  </si>
  <si>
    <t xml:space="preserve">Nr licznika </t>
  </si>
  <si>
    <t>Grupa taryfowa</t>
  </si>
  <si>
    <t xml:space="preserve">Informacje dodatkowe </t>
  </si>
  <si>
    <t>Uwagi *)</t>
  </si>
  <si>
    <t>Z kim i na jaki okres zawarta umowa na dystrybucję energii</t>
  </si>
  <si>
    <t>Z kim i na jaki okres zawarta umowa na dostawę energii elektrycznej czynnej</t>
  </si>
  <si>
    <t>Okres wypowiedzenia dotychczasowej umowy na dostawę energii elektrycznej czynnej</t>
  </si>
  <si>
    <t>Numer PPE**)</t>
  </si>
  <si>
    <t>Imię i nazwisko osoby odpowiedzialnej za przygotowanie informacji niezbędnych do wszczęcia postępowania oraz jej dane kontaktowe: nr tel i adres email</t>
  </si>
  <si>
    <t>Szczyt/                                 Szczyt poranny /                       Dzień</t>
  </si>
  <si>
    <t>Poza szczytem/ Szczyt popołudniowy / Noc</t>
  </si>
  <si>
    <t>Reszta doby</t>
  </si>
  <si>
    <t>Uniwersytet Technologiczno-Humanistyczny w Radomiu</t>
  </si>
  <si>
    <t>796-010-64-39</t>
  </si>
  <si>
    <t>B23</t>
  </si>
  <si>
    <t>PGE Dystrybucja, bezterminowo</t>
  </si>
  <si>
    <t>Jacek Cyran 48/361-70-58  602-573-890                             e-mail: j.cyran@uthrad.pl</t>
  </si>
  <si>
    <t>Budynek Wydziału Ekonomicznego Radom ul. Chrobrego 31</t>
  </si>
  <si>
    <t>Budynek Instytutu Eksploatacji Pojazdów i Maszyn Radom ul. Chrobrego 45</t>
  </si>
  <si>
    <t>C21</t>
  </si>
  <si>
    <t>PL-ZEOD-1463000128-85</t>
  </si>
  <si>
    <t>Zapotrzebowanie na moc (kW)</t>
  </si>
  <si>
    <t>Szacunkowe zużycie energi elektrycznej (kWh)</t>
  </si>
  <si>
    <t>Zestawienie punktów poboru energii dla jednostek organizacyjnych UTH Radom z instalacją fotowoltaiczną o mocy P=24 kWp każda oraz szacunkowe zużycie podane na okres dostawy/dwa lata/</t>
  </si>
  <si>
    <t>Moc  mikroinstalacji fotowoltaicznej = 24 kWp</t>
  </si>
  <si>
    <t xml:space="preserve">Moc  mikroinstalacji fotowoltaicznej </t>
  </si>
  <si>
    <t>RENPRO Sp.zo.o. ul. Małopolska 43 70- 515 Szczecin nip 854 21 66 221</t>
  </si>
  <si>
    <t>RENPRO Sp.zo.o. ul. Małopolska 43 70- 515 Szczecin nip 854 21 66 222</t>
  </si>
  <si>
    <t>Numer OSD/ numer ewidencyjny</t>
  </si>
  <si>
    <t>22-5 560</t>
  </si>
  <si>
    <t>22-5 563</t>
  </si>
  <si>
    <t>2022.09.30</t>
  </si>
  <si>
    <t>60 / 120</t>
  </si>
  <si>
    <t>V-IX 60 kW / 120kW</t>
  </si>
  <si>
    <t>Załącznik nr 5</t>
  </si>
  <si>
    <t>PL-ZEOD-1463000127_84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</si>
</sst>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00000000"/>
    <numFmt numFmtId="166" formatCode="_-* #,##0\ _z_ł_-;\-* #,##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Border="1"/>
    <xf numFmtId="4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6" xfId="0" applyFont="1" applyBorder="1"/>
    <xf numFmtId="0" fontId="0" fillId="0" borderId="6" xfId="0" applyBorder="1"/>
    <xf numFmtId="0" fontId="0" fillId="0" borderId="6" xfId="0" applyNumberFormat="1" applyBorder="1"/>
    <xf numFmtId="0" fontId="0" fillId="0" borderId="8" xfId="0" applyBorder="1"/>
    <xf numFmtId="0" fontId="6" fillId="0" borderId="1" xfId="0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6" fillId="0" borderId="6" xfId="0" applyFont="1" applyBorder="1" applyAlignment="1"/>
    <xf numFmtId="0" fontId="3" fillId="0" borderId="6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4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I1" workbookViewId="0">
      <selection activeCell="K4" sqref="K4"/>
    </sheetView>
  </sheetViews>
  <sheetFormatPr defaultRowHeight="15" x14ac:dyDescent="0.25"/>
  <cols>
    <col min="1" max="1" width="3.5703125" customWidth="1"/>
    <col min="2" max="2" width="14.28515625" customWidth="1"/>
    <col min="3" max="3" width="6.7109375" customWidth="1"/>
    <col min="4" max="4" width="12.7109375" customWidth="1"/>
    <col min="5" max="5" width="15.140625" customWidth="1"/>
    <col min="6" max="6" width="7.7109375" customWidth="1"/>
    <col min="8" max="8" width="8.140625" customWidth="1"/>
    <col min="12" max="12" width="8.28515625" customWidth="1"/>
    <col min="13" max="13" width="9.140625" customWidth="1"/>
    <col min="14" max="14" width="10" customWidth="1"/>
    <col min="15" max="15" width="14.42578125" customWidth="1"/>
    <col min="16" max="16" width="10.7109375" customWidth="1"/>
    <col min="17" max="17" width="19.140625" customWidth="1"/>
    <col min="18" max="18" width="10.85546875" customWidth="1"/>
    <col min="19" max="19" width="18.28515625" customWidth="1"/>
  </cols>
  <sheetData>
    <row r="1" spans="1:28" ht="54.75" customHeight="1" x14ac:dyDescent="0.25">
      <c r="A1" s="1"/>
      <c r="B1" s="1"/>
      <c r="C1" s="1"/>
      <c r="D1" s="1"/>
      <c r="E1" s="1"/>
      <c r="F1" s="1"/>
      <c r="G1" s="1"/>
      <c r="H1" s="1" t="s">
        <v>39</v>
      </c>
      <c r="I1" s="1"/>
      <c r="J1" s="1"/>
      <c r="K1" s="1"/>
    </row>
    <row r="2" spans="1:28" ht="39" customHeight="1" x14ac:dyDescent="0.25">
      <c r="A2" s="23" t="s">
        <v>28</v>
      </c>
      <c r="B2" s="24"/>
      <c r="C2" s="24"/>
      <c r="D2" s="24"/>
      <c r="E2" s="24"/>
      <c r="F2" s="24"/>
      <c r="G2" s="25"/>
      <c r="H2" s="24"/>
      <c r="I2" s="24"/>
      <c r="J2" s="24"/>
      <c r="K2" s="26"/>
      <c r="L2" s="1"/>
      <c r="M2" s="1"/>
      <c r="N2" s="1"/>
      <c r="O2" s="1"/>
      <c r="P2" s="1"/>
      <c r="Q2" s="1"/>
      <c r="R2" s="22"/>
    </row>
    <row r="3" spans="1:28" ht="69" customHeight="1" x14ac:dyDescent="0.25">
      <c r="A3" s="55" t="s">
        <v>0</v>
      </c>
      <c r="B3" s="55" t="s">
        <v>1</v>
      </c>
      <c r="C3" s="57" t="s">
        <v>2</v>
      </c>
      <c r="D3" s="59" t="s">
        <v>3</v>
      </c>
      <c r="E3" s="55" t="s">
        <v>4</v>
      </c>
      <c r="F3" s="61" t="s">
        <v>5</v>
      </c>
      <c r="G3" s="62" t="s">
        <v>26</v>
      </c>
      <c r="H3" s="55" t="s">
        <v>6</v>
      </c>
      <c r="I3" s="62" t="s">
        <v>27</v>
      </c>
      <c r="J3" s="64" t="s">
        <v>7</v>
      </c>
      <c r="K3" s="65"/>
      <c r="L3" s="66"/>
      <c r="M3" s="59" t="s">
        <v>8</v>
      </c>
      <c r="N3" s="52" t="s">
        <v>9</v>
      </c>
      <c r="O3" s="52" t="s">
        <v>10</v>
      </c>
      <c r="P3" s="52" t="s">
        <v>11</v>
      </c>
      <c r="Q3" s="52" t="s">
        <v>12</v>
      </c>
      <c r="R3" s="52" t="s">
        <v>33</v>
      </c>
      <c r="S3" s="52" t="s">
        <v>13</v>
      </c>
      <c r="T3" s="52" t="s">
        <v>30</v>
      </c>
    </row>
    <row r="4" spans="1:28" s="3" customFormat="1" ht="89.25" customHeight="1" x14ac:dyDescent="0.25">
      <c r="A4" s="56"/>
      <c r="B4" s="56"/>
      <c r="C4" s="58"/>
      <c r="D4" s="60"/>
      <c r="E4" s="60"/>
      <c r="F4" s="60"/>
      <c r="G4" s="63"/>
      <c r="H4" s="60"/>
      <c r="I4" s="60"/>
      <c r="J4" s="2" t="s">
        <v>14</v>
      </c>
      <c r="K4" s="2" t="s">
        <v>15</v>
      </c>
      <c r="L4" s="2" t="s">
        <v>16</v>
      </c>
      <c r="M4" s="53"/>
      <c r="N4" s="53"/>
      <c r="O4" s="53"/>
      <c r="P4" s="54"/>
      <c r="Q4" s="53"/>
      <c r="R4" s="53"/>
      <c r="S4" s="53"/>
      <c r="T4" s="53"/>
      <c r="U4"/>
      <c r="V4"/>
      <c r="W4"/>
      <c r="X4"/>
      <c r="Y4"/>
      <c r="Z4"/>
      <c r="AA4"/>
      <c r="AB4"/>
    </row>
    <row r="5" spans="1:28" ht="86.25" customHeight="1" x14ac:dyDescent="0.25">
      <c r="A5" s="27">
        <v>1</v>
      </c>
      <c r="B5" s="29" t="s">
        <v>17</v>
      </c>
      <c r="C5" s="30">
        <v>805181</v>
      </c>
      <c r="D5" s="31" t="s">
        <v>18</v>
      </c>
      <c r="E5" s="32" t="s">
        <v>22</v>
      </c>
      <c r="F5" s="30">
        <v>97796355</v>
      </c>
      <c r="G5" s="33" t="s">
        <v>37</v>
      </c>
      <c r="H5" s="34" t="s">
        <v>19</v>
      </c>
      <c r="I5" s="33">
        <v>90000</v>
      </c>
      <c r="J5" s="49">
        <f>I5*19%</f>
        <v>17100</v>
      </c>
      <c r="K5" s="49">
        <f>I5*16%</f>
        <v>14400</v>
      </c>
      <c r="L5" s="49">
        <f>I5*65%</f>
        <v>58500</v>
      </c>
      <c r="M5" s="29" t="s">
        <v>38</v>
      </c>
      <c r="N5" s="32" t="s">
        <v>20</v>
      </c>
      <c r="O5" s="35" t="s">
        <v>31</v>
      </c>
      <c r="P5" s="67" t="s">
        <v>36</v>
      </c>
      <c r="Q5" s="36" t="s">
        <v>25</v>
      </c>
      <c r="R5" s="36" t="s">
        <v>34</v>
      </c>
      <c r="S5" s="32" t="s">
        <v>21</v>
      </c>
      <c r="T5" s="37" t="s">
        <v>29</v>
      </c>
      <c r="U5" s="3"/>
      <c r="V5" s="3"/>
      <c r="W5" s="3"/>
      <c r="X5" s="3"/>
      <c r="Y5" s="3"/>
      <c r="Z5" s="3"/>
      <c r="AA5" s="3"/>
      <c r="AB5" s="3"/>
    </row>
    <row r="6" spans="1:28" ht="72" x14ac:dyDescent="0.25">
      <c r="A6" s="28">
        <v>2</v>
      </c>
      <c r="B6" s="38" t="s">
        <v>17</v>
      </c>
      <c r="C6" s="39">
        <v>805181</v>
      </c>
      <c r="D6" s="40" t="s">
        <v>18</v>
      </c>
      <c r="E6" s="41" t="s">
        <v>23</v>
      </c>
      <c r="F6" s="39">
        <v>95759632</v>
      </c>
      <c r="G6" s="42">
        <v>60</v>
      </c>
      <c r="H6" s="43" t="s">
        <v>24</v>
      </c>
      <c r="I6" s="50">
        <v>50000</v>
      </c>
      <c r="J6" s="51"/>
      <c r="K6" s="51"/>
      <c r="L6" s="51"/>
      <c r="M6" s="44"/>
      <c r="N6" s="45" t="s">
        <v>20</v>
      </c>
      <c r="O6" s="35" t="s">
        <v>32</v>
      </c>
      <c r="P6" s="67" t="s">
        <v>36</v>
      </c>
      <c r="Q6" s="46" t="s">
        <v>40</v>
      </c>
      <c r="R6" s="47" t="s">
        <v>35</v>
      </c>
      <c r="S6" s="32" t="s">
        <v>21</v>
      </c>
      <c r="T6" s="48" t="s">
        <v>29</v>
      </c>
    </row>
    <row r="7" spans="1:28" x14ac:dyDescent="0.25">
      <c r="A7" s="14"/>
      <c r="B7" s="21"/>
      <c r="C7" s="13"/>
      <c r="D7" s="11"/>
      <c r="E7" s="12"/>
      <c r="F7" s="13"/>
      <c r="G7" s="14"/>
      <c r="H7" s="14"/>
      <c r="I7" s="15">
        <f>SUM(I5:I6)</f>
        <v>140000</v>
      </c>
      <c r="J7" s="16"/>
      <c r="K7" s="17"/>
      <c r="L7" s="18"/>
      <c r="M7" s="18"/>
      <c r="N7" s="12"/>
      <c r="O7" s="12"/>
      <c r="P7" s="19"/>
      <c r="Q7" s="17"/>
      <c r="R7" s="16"/>
      <c r="S7" s="18"/>
      <c r="T7" s="1"/>
    </row>
    <row r="8" spans="1:28" x14ac:dyDescent="0.25">
      <c r="A8" s="7"/>
      <c r="B8" s="20"/>
      <c r="C8" s="6"/>
      <c r="D8" s="4"/>
      <c r="E8" s="5"/>
      <c r="F8" s="6"/>
      <c r="G8" s="7"/>
      <c r="H8" s="7"/>
      <c r="I8" s="6"/>
      <c r="J8" s="9"/>
      <c r="K8" s="9"/>
      <c r="L8" s="1"/>
      <c r="M8" s="1"/>
      <c r="N8" s="5"/>
      <c r="O8" s="5"/>
      <c r="P8" s="10"/>
      <c r="Q8" s="9"/>
      <c r="R8" s="8"/>
      <c r="S8" s="1"/>
      <c r="T8" s="1"/>
    </row>
    <row r="9" spans="1:28" x14ac:dyDescent="0.25"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8" x14ac:dyDescent="0.25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8" x14ac:dyDescent="0.25"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</sheetData>
  <mergeCells count="18"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L3"/>
    <mergeCell ref="M3:M4"/>
    <mergeCell ref="T3:T4"/>
    <mergeCell ref="O3:O4"/>
    <mergeCell ref="P3:P4"/>
    <mergeCell ref="Q3:Q4"/>
    <mergeCell ref="R3:R4"/>
    <mergeCell ref="S3:S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DELL_IEPIM_2</dc:creator>
  <cp:lastModifiedBy>ADM</cp:lastModifiedBy>
  <cp:lastPrinted>2022-07-06T08:35:11Z</cp:lastPrinted>
  <dcterms:created xsi:type="dcterms:W3CDTF">2020-11-12T10:04:33Z</dcterms:created>
  <dcterms:modified xsi:type="dcterms:W3CDTF">2022-08-24T07:13:30Z</dcterms:modified>
</cp:coreProperties>
</file>